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4340" windowHeight="12660" activeTab="1"/>
  </bookViews>
  <sheets>
    <sheet name="Рекапитулация_Етапи" sheetId="8" r:id="rId1"/>
    <sheet name="KSS_I_etap" sheetId="5" r:id="rId2"/>
  </sheets>
  <calcPr calcId="144525" fullPrecision="0"/>
</workbook>
</file>

<file path=xl/calcChain.xml><?xml version="1.0" encoding="utf-8"?>
<calcChain xmlns="http://schemas.openxmlformats.org/spreadsheetml/2006/main">
  <c r="F10" i="5" l="1"/>
  <c r="F11" i="5"/>
  <c r="F12" i="5"/>
  <c r="F13" i="5"/>
  <c r="F14" i="5"/>
  <c r="F15" i="5"/>
  <c r="F19" i="5"/>
  <c r="F20" i="5"/>
  <c r="F21" i="5"/>
  <c r="F24" i="5"/>
  <c r="F25" i="5"/>
  <c r="F26" i="5" s="1"/>
  <c r="F28" i="5"/>
  <c r="F29" i="5"/>
  <c r="F32" i="5" s="1"/>
  <c r="F30" i="5"/>
  <c r="F31" i="5"/>
  <c r="F34" i="5"/>
  <c r="F35" i="5" s="1"/>
  <c r="F16" i="5" l="1"/>
  <c r="F22" i="5"/>
  <c r="D29" i="5"/>
  <c r="D28" i="5"/>
  <c r="F36" i="5" l="1"/>
  <c r="B36" i="5"/>
  <c r="B10" i="8" s="1"/>
  <c r="D15" i="5" l="1"/>
  <c r="B26" i="5" l="1"/>
  <c r="C10" i="8" l="1"/>
  <c r="C11" i="8" s="1"/>
  <c r="C12" i="8" l="1"/>
  <c r="C13" i="8" s="1"/>
</calcChain>
</file>

<file path=xl/sharedStrings.xml><?xml version="1.0" encoding="utf-8"?>
<sst xmlns="http://schemas.openxmlformats.org/spreadsheetml/2006/main" count="73" uniqueCount="52">
  <si>
    <t>ном.</t>
  </si>
  <si>
    <t>име</t>
  </si>
  <si>
    <t>мярка</t>
  </si>
  <si>
    <t>к-во</t>
  </si>
  <si>
    <t>цена</t>
  </si>
  <si>
    <t>бр.</t>
  </si>
  <si>
    <t>Демонтажни дейности</t>
  </si>
  <si>
    <t>м2</t>
  </si>
  <si>
    <t>Механизирано разкъртване на съществуваща бетонова настилка и всички свързани с това разходи</t>
  </si>
  <si>
    <t>Демонтаж на съществуващи бордюри и всички свързани с това разходи</t>
  </si>
  <si>
    <t>м</t>
  </si>
  <si>
    <t>Демонтаж на ограда на спортна площадка, вкл. врати  и всички свързани с това разходи</t>
  </si>
  <si>
    <t>Демонтаж на съществуваща настилка от изкуствена трева, вкл. част от основата и всички свързани с това разходи</t>
  </si>
  <si>
    <t>Демонтаж на съществуващи спортни уреди, вкл. натоварване на транспорт и извозване,  и всички свързани с това разходи</t>
  </si>
  <si>
    <t>Натоварване и извозване на строителни отпадъци</t>
  </si>
  <si>
    <t>м3</t>
  </si>
  <si>
    <t>Настилки</t>
  </si>
  <si>
    <t>Доставка и монтаж на градински бетонови бордюри 5/25/100см и всички свързани с това разходи</t>
  </si>
  <si>
    <t>Щампован бетон</t>
  </si>
  <si>
    <t>Доставка и направа на основа от трошен камък за постигане на проектни нива и всички свързани с това разходи</t>
  </si>
  <si>
    <t>Ограда на спортна площадка</t>
  </si>
  <si>
    <t>Изкоп за полагане на бетонови основи за ограда, натоварване и извозване</t>
  </si>
  <si>
    <t>Доставка и полагане на бетон С16/20 за фундаменти за оградни стълбове и всички свързани с това разходи</t>
  </si>
  <si>
    <t>Доставка и монтаж на врати за спортно игрище</t>
  </si>
  <si>
    <t>Екстериорно оборудване и обзавеждане</t>
  </si>
  <si>
    <t>Доставка и монтаж на врата за хандбал/футбол 3х2м и всички свързани с това разходи</t>
  </si>
  <si>
    <t>Доставка и полагане на армирана настилка от щампован бетон Н=10см (Бетон С25/30, армировъчна мрежа ф6,5 -20/20см) и щампа съгла</t>
  </si>
  <si>
    <t>РЕКАПИТУЛАЦИЯ НА</t>
  </si>
  <si>
    <t>КОЛИЧЕСТВЕНО СТОЙНОСТНИ СМЕТКИ</t>
  </si>
  <si>
    <t>№</t>
  </si>
  <si>
    <t>наименование</t>
  </si>
  <si>
    <t>стойност</t>
  </si>
  <si>
    <t>Обща стойност без ДДС</t>
  </si>
  <si>
    <t xml:space="preserve"> ДДС</t>
  </si>
  <si>
    <t>Обща стойност с ДДС</t>
  </si>
  <si>
    <t>Възложител: Община Цар Калоян</t>
  </si>
  <si>
    <t>КОЛИЧЕСТВЕНО-СТОЙНОСТНА СМЕТКА</t>
  </si>
  <si>
    <t>Обект: Рехабилитация и облагородяване на прилежащото пространство към СОУ ''Хр.Ботев'', гр.Цар Калоян</t>
  </si>
  <si>
    <t>Изкуствена трева</t>
  </si>
  <si>
    <t>Доставка и полагане на армиран щлайфанбетон Н=10см (Бетон С25/30, армировъчна мрежа ф6,5 -20/20см)  и всички свързани с това разходи</t>
  </si>
  <si>
    <t>Д-ка и полагане на настастилка от изкуствена трева за минифутбол 40мм, с пълнж от кварц.пясък и каучукови гранули и всички свързани с това разходи</t>
  </si>
  <si>
    <t>ЕТАПНОСТ НА ИЗПЪЛНЕНИЕТО</t>
  </si>
  <si>
    <t>Част: Паркоустройство и благоустройство - I етап</t>
  </si>
  <si>
    <t>ОБЕКТ : „РЕХАБИЛИТАЦИЯ И БЛАГОУСТРОЯВАНЕ НА ПРИЛЕЖАЩОТО ПРОСТРАНСТВО КЪМ СОУ ”ХРИСТО БОТЕВ” - ГР.ЦАР КАЛОЯН“</t>
  </si>
  <si>
    <t>ВЪЗЛОЖИТЕЛ: ОБЩИНА ЦАР КАЛОЯН</t>
  </si>
  <si>
    <t>Доставка и монтаж на предпазна ограда за спортни игрища с Н=400 см, съгласно приложен детайл</t>
  </si>
  <si>
    <t>I етап - Игрище за минифутбол</t>
  </si>
  <si>
    <t xml:space="preserve">Наименование на оферента: ………………………………………………………….. </t>
  </si>
  <si>
    <t>Наименование на оферента: …………………</t>
  </si>
  <si>
    <t>Дата:</t>
  </si>
  <si>
    <t>Име и фамилия:</t>
  </si>
  <si>
    <t>Подпис и печат: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</si>
</sst>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2" fillId="0" borderId="0"/>
    <xf numFmtId="0" fontId="12" fillId="0" borderId="0"/>
  </cellStyleXfs>
  <cellXfs count="64">
    <xf numFmtId="0" fontId="0" fillId="0" borderId="0" xfId="0"/>
    <xf numFmtId="3" fontId="3" fillId="0" borderId="0" xfId="0" applyNumberFormat="1" applyFont="1" applyFill="1" applyAlignment="1"/>
    <xf numFmtId="4" fontId="3" fillId="0" borderId="0" xfId="0" applyNumberFormat="1" applyFont="1" applyBorder="1" applyAlignment="1">
      <alignment horizontal="center"/>
    </xf>
    <xf numFmtId="2" fontId="4" fillId="0" borderId="0" xfId="0" applyNumberFormat="1" applyFont="1" applyFill="1" applyAlignment="1">
      <alignment horizontal="left"/>
    </xf>
    <xf numFmtId="4" fontId="4" fillId="0" borderId="0" xfId="0" applyNumberFormat="1" applyFont="1" applyFill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horizontal="right"/>
    </xf>
    <xf numFmtId="4" fontId="1" fillId="0" borderId="0" xfId="0" applyNumberFormat="1" applyFont="1" applyAlignment="1">
      <alignment horizontal="center"/>
    </xf>
    <xf numFmtId="0" fontId="9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/>
    </xf>
    <xf numFmtId="0" fontId="11" fillId="0" borderId="1" xfId="0" quotePrefix="1" applyFont="1" applyFill="1" applyBorder="1" applyAlignment="1">
      <alignment wrapText="1"/>
    </xf>
    <xf numFmtId="0" fontId="11" fillId="0" borderId="1" xfId="0" quotePrefix="1" applyFont="1" applyFill="1" applyBorder="1" applyAlignment="1">
      <alignment horizontal="center"/>
    </xf>
    <xf numFmtId="4" fontId="11" fillId="0" borderId="1" xfId="0" applyNumberFormat="1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quotePrefix="1" applyFont="1" applyFill="1" applyBorder="1" applyAlignment="1">
      <alignment wrapText="1"/>
    </xf>
    <xf numFmtId="0" fontId="10" fillId="0" borderId="1" xfId="0" quotePrefix="1" applyFont="1" applyFill="1" applyBorder="1" applyAlignment="1">
      <alignment horizontal="center"/>
    </xf>
    <xf numFmtId="4" fontId="10" fillId="0" borderId="1" xfId="0" applyNumberFormat="1" applyFont="1" applyFill="1" applyBorder="1"/>
    <xf numFmtId="3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/>
    <xf numFmtId="0" fontId="10" fillId="0" borderId="0" xfId="0" applyFont="1" applyFill="1"/>
    <xf numFmtId="2" fontId="13" fillId="0" borderId="1" xfId="2" applyNumberFormat="1" applyFont="1" applyFill="1" applyBorder="1" applyAlignment="1">
      <alignment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wrapText="1"/>
    </xf>
    <xf numFmtId="4" fontId="10" fillId="0" borderId="0" xfId="0" applyNumberFormat="1" applyFont="1" applyFill="1"/>
    <xf numFmtId="2" fontId="4" fillId="0" borderId="0" xfId="0" applyNumberFormat="1" applyFont="1" applyFill="1" applyAlignment="1">
      <alignment horizontal="center"/>
    </xf>
    <xf numFmtId="0" fontId="8" fillId="0" borderId="0" xfId="1" applyFont="1" applyFill="1" applyAlignment="1">
      <alignment horizontal="center" vertical="center"/>
    </xf>
    <xf numFmtId="4" fontId="16" fillId="0" borderId="1" xfId="0" applyNumberFormat="1" applyFont="1" applyBorder="1" applyAlignment="1"/>
    <xf numFmtId="2" fontId="3" fillId="0" borderId="0" xfId="0" applyNumberFormat="1" applyFont="1" applyFill="1" applyAlignment="1"/>
    <xf numFmtId="0" fontId="1" fillId="0" borderId="5" xfId="0" applyFont="1" applyBorder="1" applyAlignment="1"/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16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4" fontId="10" fillId="0" borderId="0" xfId="0" applyNumberFormat="1" applyFont="1" applyFill="1" applyBorder="1"/>
    <xf numFmtId="0" fontId="10" fillId="0" borderId="0" xfId="0" applyFont="1" applyFill="1" applyBorder="1" applyAlignment="1">
      <alignment horizontal="right" wrapText="1"/>
    </xf>
    <xf numFmtId="0" fontId="10" fillId="0" borderId="0" xfId="0" applyFont="1" applyFill="1" applyBorder="1" applyAlignment="1">
      <alignment wrapText="1"/>
    </xf>
    <xf numFmtId="0" fontId="1" fillId="0" borderId="14" xfId="0" applyFont="1" applyBorder="1" applyAlignment="1"/>
    <xf numFmtId="0" fontId="2" fillId="0" borderId="10" xfId="0" applyFont="1" applyBorder="1" applyAlignment="1">
      <alignment horizontal="right"/>
    </xf>
    <xf numFmtId="4" fontId="2" fillId="0" borderId="15" xfId="0" applyNumberFormat="1" applyFont="1" applyBorder="1" applyAlignment="1">
      <alignment horizontal="center"/>
    </xf>
    <xf numFmtId="0" fontId="1" fillId="0" borderId="16" xfId="0" applyFont="1" applyBorder="1" applyAlignment="1"/>
    <xf numFmtId="0" fontId="1" fillId="0" borderId="11" xfId="0" applyFont="1" applyBorder="1" applyAlignment="1"/>
    <xf numFmtId="4" fontId="1" fillId="0" borderId="12" xfId="0" applyNumberFormat="1" applyFont="1" applyBorder="1" applyAlignment="1">
      <alignment horizontal="center"/>
    </xf>
    <xf numFmtId="0" fontId="1" fillId="0" borderId="17" xfId="0" applyFont="1" applyBorder="1" applyAlignment="1"/>
    <xf numFmtId="4" fontId="1" fillId="0" borderId="13" xfId="0" applyNumberFormat="1" applyFont="1" applyBorder="1" applyAlignment="1">
      <alignment horizontal="center"/>
    </xf>
    <xf numFmtId="0" fontId="1" fillId="0" borderId="18" xfId="0" applyFont="1" applyBorder="1" applyAlignment="1"/>
    <xf numFmtId="4" fontId="1" fillId="0" borderId="20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2" fontId="3" fillId="0" borderId="0" xfId="0" applyNumberFormat="1" applyFont="1" applyFill="1" applyAlignment="1">
      <alignment horizontal="left"/>
    </xf>
    <xf numFmtId="0" fontId="1" fillId="0" borderId="19" xfId="0" applyFont="1" applyBorder="1" applyAlignment="1">
      <alignment horizontal="right"/>
    </xf>
    <xf numFmtId="3" fontId="3" fillId="0" borderId="0" xfId="0" applyNumberFormat="1" applyFont="1" applyFill="1" applyAlignment="1">
      <alignment horizontal="left" vertical="center" wrapText="1"/>
    </xf>
    <xf numFmtId="2" fontId="4" fillId="0" borderId="0" xfId="0" applyNumberFormat="1" applyFont="1" applyFill="1" applyAlignment="1">
      <alignment horizontal="center"/>
    </xf>
    <xf numFmtId="0" fontId="14" fillId="0" borderId="0" xfId="1" applyFont="1" applyFill="1" applyBorder="1" applyAlignment="1">
      <alignment horizontal="left" vertical="top" wrapText="1"/>
    </xf>
    <xf numFmtId="0" fontId="14" fillId="0" borderId="0" xfId="1" applyFont="1" applyFill="1" applyAlignment="1">
      <alignment horizontal="left"/>
    </xf>
    <xf numFmtId="0" fontId="8" fillId="0" borderId="0" xfId="1" applyFont="1" applyFill="1" applyAlignment="1">
      <alignment horizontal="left"/>
    </xf>
    <xf numFmtId="0" fontId="8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center" vertical="center"/>
    </xf>
  </cellXfs>
  <cellStyles count="4">
    <cellStyle name="Normal" xfId="0" builtinId="0"/>
    <cellStyle name="Normal 2" xfId="3"/>
    <cellStyle name="Normal 3" xfId="2"/>
    <cellStyle name="Нормален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="130" zoomScaleNormal="100" zoomScaleSheetLayoutView="130" workbookViewId="0">
      <selection activeCell="A3" sqref="A3"/>
    </sheetView>
  </sheetViews>
  <sheetFormatPr defaultRowHeight="15.75" x14ac:dyDescent="0.25"/>
  <cols>
    <col min="1" max="1" width="9" style="5"/>
    <col min="2" max="2" width="49.375" style="5" bestFit="1" customWidth="1"/>
    <col min="3" max="3" width="12.5" style="7" bestFit="1" customWidth="1"/>
  </cols>
  <sheetData>
    <row r="1" spans="1:3" ht="47.25" customHeight="1" x14ac:dyDescent="0.25">
      <c r="A1" s="57" t="s">
        <v>43</v>
      </c>
      <c r="B1" s="57"/>
      <c r="C1" s="57"/>
    </row>
    <row r="2" spans="1:3" x14ac:dyDescent="0.25">
      <c r="A2" s="1" t="s">
        <v>44</v>
      </c>
      <c r="B2" s="30"/>
      <c r="C2" s="2"/>
    </row>
    <row r="3" spans="1:3" x14ac:dyDescent="0.25">
      <c r="A3" s="55" t="s">
        <v>48</v>
      </c>
      <c r="B3" s="3"/>
      <c r="C3" s="4"/>
    </row>
    <row r="4" spans="1:3" x14ac:dyDescent="0.25">
      <c r="A4" s="58" t="s">
        <v>27</v>
      </c>
      <c r="B4" s="58"/>
      <c r="C4" s="58"/>
    </row>
    <row r="5" spans="1:3" x14ac:dyDescent="0.25">
      <c r="A5" s="58" t="s">
        <v>28</v>
      </c>
      <c r="B5" s="58"/>
      <c r="C5" s="58"/>
    </row>
    <row r="6" spans="1:3" x14ac:dyDescent="0.25">
      <c r="A6" s="58" t="s">
        <v>41</v>
      </c>
      <c r="B6" s="58"/>
      <c r="C6" s="58"/>
    </row>
    <row r="7" spans="1:3" ht="16.5" thickBot="1" x14ac:dyDescent="0.3">
      <c r="A7" s="27"/>
      <c r="B7" s="27"/>
      <c r="C7" s="4"/>
    </row>
    <row r="8" spans="1:3" ht="19.5" thickBot="1" x14ac:dyDescent="0.3">
      <c r="A8" s="37" t="s">
        <v>29</v>
      </c>
      <c r="B8" s="38" t="s">
        <v>30</v>
      </c>
      <c r="C8" s="39" t="s">
        <v>31</v>
      </c>
    </row>
    <row r="9" spans="1:3" ht="19.5" x14ac:dyDescent="0.25">
      <c r="A9" s="32"/>
      <c r="B9" s="33" t="s">
        <v>46</v>
      </c>
      <c r="C9" s="34"/>
    </row>
    <row r="10" spans="1:3" x14ac:dyDescent="0.25">
      <c r="A10" s="31"/>
      <c r="B10" s="29" t="str">
        <f>KSS_I_etap!B36</f>
        <v>Част: Паркоустройство и благоустройство - I етап</v>
      </c>
      <c r="C10" s="35">
        <f>KSS_I_etap!F36</f>
        <v>0</v>
      </c>
    </row>
    <row r="11" spans="1:3" x14ac:dyDescent="0.25">
      <c r="A11" s="31"/>
      <c r="B11" s="6" t="s">
        <v>32</v>
      </c>
      <c r="C11" s="36">
        <f>C10</f>
        <v>0</v>
      </c>
    </row>
    <row r="12" spans="1:3" x14ac:dyDescent="0.25">
      <c r="A12" s="31"/>
      <c r="B12" s="6" t="s">
        <v>33</v>
      </c>
      <c r="C12" s="36">
        <f>C11*0.2</f>
        <v>0</v>
      </c>
    </row>
    <row r="13" spans="1:3" x14ac:dyDescent="0.25">
      <c r="A13" s="44"/>
      <c r="B13" s="45" t="s">
        <v>34</v>
      </c>
      <c r="C13" s="46">
        <f>C11+C12</f>
        <v>0</v>
      </c>
    </row>
    <row r="14" spans="1:3" x14ac:dyDescent="0.25">
      <c r="A14" s="47"/>
      <c r="B14" s="48"/>
      <c r="C14" s="49"/>
    </row>
    <row r="15" spans="1:3" x14ac:dyDescent="0.25">
      <c r="A15" s="50"/>
      <c r="B15" s="54" t="s">
        <v>49</v>
      </c>
      <c r="C15" s="51"/>
    </row>
    <row r="16" spans="1:3" x14ac:dyDescent="0.25">
      <c r="A16" s="50"/>
      <c r="B16" s="54" t="s">
        <v>50</v>
      </c>
      <c r="C16" s="51"/>
    </row>
    <row r="17" spans="1:3" x14ac:dyDescent="0.25">
      <c r="A17" s="50"/>
      <c r="B17" s="54"/>
      <c r="C17" s="51"/>
    </row>
    <row r="18" spans="1:3" x14ac:dyDescent="0.25">
      <c r="A18" s="52"/>
      <c r="B18" s="56" t="s">
        <v>51</v>
      </c>
      <c r="C18" s="53"/>
    </row>
  </sheetData>
  <mergeCells count="4">
    <mergeCell ref="A1:C1"/>
    <mergeCell ref="A4:C4"/>
    <mergeCell ref="A5:C5"/>
    <mergeCell ref="A6:C6"/>
  </mergeCells>
  <pageMargins left="0.7" right="0.7" top="0.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view="pageBreakPreview" zoomScale="110" zoomScaleNormal="110" zoomScaleSheetLayoutView="110" workbookViewId="0">
      <selection activeCell="I41" sqref="I41"/>
    </sheetView>
  </sheetViews>
  <sheetFormatPr defaultRowHeight="12.75" x14ac:dyDescent="0.2"/>
  <cols>
    <col min="1" max="1" width="4.875" style="24" bestFit="1" customWidth="1"/>
    <col min="2" max="2" width="48.125" style="25" customWidth="1"/>
    <col min="3" max="3" width="6.125" style="24" bestFit="1" customWidth="1"/>
    <col min="4" max="4" width="6.5" style="26" bestFit="1" customWidth="1"/>
    <col min="5" max="5" width="6.875" style="26" bestFit="1" customWidth="1"/>
    <col min="6" max="6" width="10.375" style="26" bestFit="1" customWidth="1"/>
    <col min="7" max="16384" width="9" style="22"/>
  </cols>
  <sheetData>
    <row r="1" spans="1:6" s="8" customFormat="1" ht="30.75" customHeight="1" x14ac:dyDescent="0.25">
      <c r="A1" s="59" t="s">
        <v>37</v>
      </c>
      <c r="B1" s="59"/>
      <c r="C1" s="59"/>
      <c r="D1" s="59"/>
      <c r="E1" s="59"/>
      <c r="F1" s="59"/>
    </row>
    <row r="2" spans="1:6" s="8" customFormat="1" ht="14.25" x14ac:dyDescent="0.2">
      <c r="A2" s="60" t="s">
        <v>35</v>
      </c>
      <c r="B2" s="60"/>
      <c r="C2" s="60"/>
      <c r="D2" s="60"/>
      <c r="E2" s="60"/>
      <c r="F2" s="60"/>
    </row>
    <row r="3" spans="1:6" s="8" customFormat="1" x14ac:dyDescent="0.2">
      <c r="A3" s="61" t="s">
        <v>47</v>
      </c>
      <c r="B3" s="61"/>
      <c r="C3" s="61"/>
      <c r="D3" s="61"/>
      <c r="E3" s="61"/>
    </row>
    <row r="4" spans="1:6" s="8" customFormat="1" x14ac:dyDescent="0.25">
      <c r="A4" s="62" t="s">
        <v>36</v>
      </c>
      <c r="B4" s="62"/>
      <c r="C4" s="62"/>
      <c r="D4" s="62"/>
      <c r="E4" s="62"/>
      <c r="F4" s="62"/>
    </row>
    <row r="5" spans="1:6" s="8" customFormat="1" ht="13.5" x14ac:dyDescent="0.25">
      <c r="A5" s="63" t="s">
        <v>46</v>
      </c>
      <c r="B5" s="63"/>
      <c r="C5" s="63"/>
      <c r="D5" s="63"/>
      <c r="E5" s="63"/>
      <c r="F5" s="63"/>
    </row>
    <row r="6" spans="1:6" s="8" customFormat="1" x14ac:dyDescent="0.25">
      <c r="A6" s="28"/>
      <c r="B6" s="28"/>
      <c r="C6" s="28"/>
      <c r="D6" s="28"/>
      <c r="E6" s="28"/>
      <c r="F6" s="28"/>
    </row>
    <row r="7" spans="1:6" s="20" customFormat="1" x14ac:dyDescent="0.25">
      <c r="A7" s="17" t="s">
        <v>0</v>
      </c>
      <c r="B7" s="18" t="s">
        <v>1</v>
      </c>
      <c r="C7" s="19" t="s">
        <v>2</v>
      </c>
      <c r="D7" s="19" t="s">
        <v>3</v>
      </c>
      <c r="E7" s="19" t="s">
        <v>4</v>
      </c>
      <c r="F7" s="18" t="s">
        <v>31</v>
      </c>
    </row>
    <row r="8" spans="1:6" s="21" customFormat="1" x14ac:dyDescent="0.2">
      <c r="A8" s="9"/>
      <c r="B8" s="10" t="s">
        <v>42</v>
      </c>
      <c r="C8" s="11"/>
      <c r="D8" s="12"/>
      <c r="E8" s="12"/>
      <c r="F8" s="12"/>
    </row>
    <row r="9" spans="1:6" s="21" customFormat="1" x14ac:dyDescent="0.2">
      <c r="A9" s="9"/>
      <c r="B9" s="10" t="s">
        <v>6</v>
      </c>
      <c r="C9" s="11"/>
      <c r="D9" s="12"/>
      <c r="E9" s="12"/>
      <c r="F9" s="12"/>
    </row>
    <row r="10" spans="1:6" ht="25.5" x14ac:dyDescent="0.2">
      <c r="A10" s="13">
        <v>1</v>
      </c>
      <c r="B10" s="14" t="s">
        <v>8</v>
      </c>
      <c r="C10" s="15" t="s">
        <v>7</v>
      </c>
      <c r="D10" s="16">
        <v>266</v>
      </c>
      <c r="E10" s="16"/>
      <c r="F10" s="16">
        <f t="shared" ref="F10:F34" si="0">D10*E10</f>
        <v>0</v>
      </c>
    </row>
    <row r="11" spans="1:6" ht="25.5" x14ac:dyDescent="0.2">
      <c r="A11" s="13">
        <v>2</v>
      </c>
      <c r="B11" s="14" t="s">
        <v>9</v>
      </c>
      <c r="C11" s="15" t="s">
        <v>10</v>
      </c>
      <c r="D11" s="16">
        <v>221.5</v>
      </c>
      <c r="E11" s="16"/>
      <c r="F11" s="16">
        <f t="shared" si="0"/>
        <v>0</v>
      </c>
    </row>
    <row r="12" spans="1:6" ht="25.5" x14ac:dyDescent="0.2">
      <c r="A12" s="13">
        <v>3</v>
      </c>
      <c r="B12" s="14" t="s">
        <v>11</v>
      </c>
      <c r="C12" s="15" t="s">
        <v>10</v>
      </c>
      <c r="D12" s="16">
        <v>80</v>
      </c>
      <c r="E12" s="16"/>
      <c r="F12" s="16">
        <f t="shared" si="0"/>
        <v>0</v>
      </c>
    </row>
    <row r="13" spans="1:6" ht="25.5" x14ac:dyDescent="0.2">
      <c r="A13" s="13">
        <v>4</v>
      </c>
      <c r="B13" s="14" t="s">
        <v>12</v>
      </c>
      <c r="C13" s="15" t="s">
        <v>7</v>
      </c>
      <c r="D13" s="16">
        <v>335</v>
      </c>
      <c r="E13" s="16"/>
      <c r="F13" s="16">
        <f t="shared" si="0"/>
        <v>0</v>
      </c>
    </row>
    <row r="14" spans="1:6" ht="25.5" x14ac:dyDescent="0.2">
      <c r="A14" s="13">
        <v>5</v>
      </c>
      <c r="B14" s="14" t="s">
        <v>13</v>
      </c>
      <c r="C14" s="15" t="s">
        <v>5</v>
      </c>
      <c r="D14" s="16">
        <v>2</v>
      </c>
      <c r="E14" s="16"/>
      <c r="F14" s="16">
        <f t="shared" si="0"/>
        <v>0</v>
      </c>
    </row>
    <row r="15" spans="1:6" x14ac:dyDescent="0.2">
      <c r="A15" s="13">
        <v>6</v>
      </c>
      <c r="B15" s="14" t="s">
        <v>14</v>
      </c>
      <c r="C15" s="15" t="s">
        <v>15</v>
      </c>
      <c r="D15" s="16">
        <f>D10*0.1+D11*0.15*0.25+D13*0.13</f>
        <v>78.459999999999994</v>
      </c>
      <c r="E15" s="16"/>
      <c r="F15" s="16">
        <f t="shared" si="0"/>
        <v>0</v>
      </c>
    </row>
    <row r="16" spans="1:6" s="21" customFormat="1" x14ac:dyDescent="0.2">
      <c r="A16" s="9"/>
      <c r="B16" s="10" t="s">
        <v>6</v>
      </c>
      <c r="C16" s="9"/>
      <c r="D16" s="12"/>
      <c r="E16" s="12"/>
      <c r="F16" s="12">
        <f>SUM(F10:F15)</f>
        <v>0</v>
      </c>
    </row>
    <row r="17" spans="1:6" s="21" customFormat="1" x14ac:dyDescent="0.2">
      <c r="A17" s="9"/>
      <c r="B17" s="10" t="s">
        <v>16</v>
      </c>
      <c r="C17" s="11"/>
      <c r="D17" s="12"/>
      <c r="E17" s="12"/>
      <c r="F17" s="12"/>
    </row>
    <row r="18" spans="1:6" s="21" customFormat="1" x14ac:dyDescent="0.2">
      <c r="A18" s="9"/>
      <c r="B18" s="10" t="s">
        <v>18</v>
      </c>
      <c r="C18" s="11"/>
      <c r="D18" s="12"/>
      <c r="E18" s="12"/>
      <c r="F18" s="12"/>
    </row>
    <row r="19" spans="1:6" ht="25.5" x14ac:dyDescent="0.2">
      <c r="A19" s="13">
        <v>1</v>
      </c>
      <c r="B19" s="14" t="s">
        <v>19</v>
      </c>
      <c r="C19" s="15" t="s">
        <v>15</v>
      </c>
      <c r="D19" s="16">
        <v>15</v>
      </c>
      <c r="E19" s="16"/>
      <c r="F19" s="16">
        <f t="shared" si="0"/>
        <v>0</v>
      </c>
    </row>
    <row r="20" spans="1:6" ht="38.25" x14ac:dyDescent="0.2">
      <c r="A20" s="13">
        <v>2</v>
      </c>
      <c r="B20" s="14" t="s">
        <v>26</v>
      </c>
      <c r="C20" s="15" t="s">
        <v>7</v>
      </c>
      <c r="D20" s="16">
        <v>130</v>
      </c>
      <c r="E20" s="16"/>
      <c r="F20" s="16">
        <f t="shared" si="0"/>
        <v>0</v>
      </c>
    </row>
    <row r="21" spans="1:6" ht="25.5" x14ac:dyDescent="0.2">
      <c r="A21" s="13">
        <v>3</v>
      </c>
      <c r="B21" s="14" t="s">
        <v>17</v>
      </c>
      <c r="C21" s="15" t="s">
        <v>10</v>
      </c>
      <c r="D21" s="16">
        <v>60</v>
      </c>
      <c r="E21" s="16"/>
      <c r="F21" s="16">
        <f t="shared" si="0"/>
        <v>0</v>
      </c>
    </row>
    <row r="22" spans="1:6" s="21" customFormat="1" x14ac:dyDescent="0.2">
      <c r="A22" s="9"/>
      <c r="B22" s="10" t="s">
        <v>18</v>
      </c>
      <c r="C22" s="9"/>
      <c r="D22" s="12"/>
      <c r="E22" s="12"/>
      <c r="F22" s="12">
        <f>SUM(F19:F21)</f>
        <v>0</v>
      </c>
    </row>
    <row r="23" spans="1:6" s="21" customFormat="1" x14ac:dyDescent="0.2">
      <c r="A23" s="9"/>
      <c r="B23" s="10" t="s">
        <v>38</v>
      </c>
      <c r="C23" s="9"/>
      <c r="D23" s="12"/>
      <c r="E23" s="12"/>
      <c r="F23" s="12"/>
    </row>
    <row r="24" spans="1:6" s="21" customFormat="1" ht="38.25" x14ac:dyDescent="0.2">
      <c r="A24" s="13">
        <v>1</v>
      </c>
      <c r="B24" s="14" t="s">
        <v>39</v>
      </c>
      <c r="C24" s="15" t="s">
        <v>7</v>
      </c>
      <c r="D24" s="16">
        <v>606</v>
      </c>
      <c r="E24" s="16"/>
      <c r="F24" s="16">
        <f t="shared" ref="F24:F25" si="1">D24*E24</f>
        <v>0</v>
      </c>
    </row>
    <row r="25" spans="1:6" s="21" customFormat="1" ht="38.25" x14ac:dyDescent="0.2">
      <c r="A25" s="13">
        <v>2</v>
      </c>
      <c r="B25" s="23" t="s">
        <v>40</v>
      </c>
      <c r="C25" s="15" t="s">
        <v>7</v>
      </c>
      <c r="D25" s="16">
        <v>606</v>
      </c>
      <c r="E25" s="16"/>
      <c r="F25" s="16">
        <f t="shared" si="1"/>
        <v>0</v>
      </c>
    </row>
    <row r="26" spans="1:6" s="21" customFormat="1" x14ac:dyDescent="0.2">
      <c r="A26" s="9"/>
      <c r="B26" s="10" t="str">
        <f>B23</f>
        <v>Изкуствена трева</v>
      </c>
      <c r="C26" s="9"/>
      <c r="D26" s="12"/>
      <c r="E26" s="12"/>
      <c r="F26" s="12">
        <f>SUM(F24:F25)</f>
        <v>0</v>
      </c>
    </row>
    <row r="27" spans="1:6" s="21" customFormat="1" x14ac:dyDescent="0.2">
      <c r="A27" s="9"/>
      <c r="B27" s="10" t="s">
        <v>20</v>
      </c>
      <c r="C27" s="11"/>
      <c r="D27" s="12"/>
      <c r="E27" s="12"/>
      <c r="F27" s="12"/>
    </row>
    <row r="28" spans="1:6" ht="25.5" x14ac:dyDescent="0.2">
      <c r="A28" s="13">
        <v>1</v>
      </c>
      <c r="B28" s="14" t="s">
        <v>21</v>
      </c>
      <c r="C28" s="15" t="s">
        <v>15</v>
      </c>
      <c r="D28" s="16">
        <f>D30/3*0.5*0.5*0.9</f>
        <v>7.88</v>
      </c>
      <c r="E28" s="16"/>
      <c r="F28" s="16">
        <f t="shared" si="0"/>
        <v>0</v>
      </c>
    </row>
    <row r="29" spans="1:6" ht="25.5" x14ac:dyDescent="0.2">
      <c r="A29" s="13">
        <v>2</v>
      </c>
      <c r="B29" s="14" t="s">
        <v>22</v>
      </c>
      <c r="C29" s="15" t="s">
        <v>15</v>
      </c>
      <c r="D29" s="16">
        <f>D30/3*0.45*0.45*0.85</f>
        <v>6.02</v>
      </c>
      <c r="E29" s="16"/>
      <c r="F29" s="16">
        <f t="shared" si="0"/>
        <v>0</v>
      </c>
    </row>
    <row r="30" spans="1:6" ht="25.5" x14ac:dyDescent="0.2">
      <c r="A30" s="13">
        <v>3</v>
      </c>
      <c r="B30" s="14" t="s">
        <v>45</v>
      </c>
      <c r="C30" s="15" t="s">
        <v>10</v>
      </c>
      <c r="D30" s="16">
        <v>105</v>
      </c>
      <c r="E30" s="16"/>
      <c r="F30" s="16">
        <f t="shared" si="0"/>
        <v>0</v>
      </c>
    </row>
    <row r="31" spans="1:6" x14ac:dyDescent="0.2">
      <c r="A31" s="13">
        <v>4</v>
      </c>
      <c r="B31" s="14" t="s">
        <v>23</v>
      </c>
      <c r="C31" s="15" t="s">
        <v>5</v>
      </c>
      <c r="D31" s="16">
        <v>2</v>
      </c>
      <c r="E31" s="16"/>
      <c r="F31" s="16">
        <f t="shared" si="0"/>
        <v>0</v>
      </c>
    </row>
    <row r="32" spans="1:6" s="21" customFormat="1" x14ac:dyDescent="0.2">
      <c r="A32" s="9"/>
      <c r="B32" s="10" t="s">
        <v>20</v>
      </c>
      <c r="C32" s="9"/>
      <c r="D32" s="12"/>
      <c r="E32" s="12"/>
      <c r="F32" s="12">
        <f>SUM(F28:F31)</f>
        <v>0</v>
      </c>
    </row>
    <row r="33" spans="1:6" s="21" customFormat="1" x14ac:dyDescent="0.2">
      <c r="A33" s="9"/>
      <c r="B33" s="10" t="s">
        <v>24</v>
      </c>
      <c r="C33" s="11"/>
      <c r="D33" s="12"/>
      <c r="E33" s="12"/>
      <c r="F33" s="12"/>
    </row>
    <row r="34" spans="1:6" ht="25.5" x14ac:dyDescent="0.2">
      <c r="A34" s="13">
        <v>1</v>
      </c>
      <c r="B34" s="14" t="s">
        <v>25</v>
      </c>
      <c r="C34" s="15" t="s">
        <v>5</v>
      </c>
      <c r="D34" s="16">
        <v>2</v>
      </c>
      <c r="E34" s="16"/>
      <c r="F34" s="16">
        <f t="shared" si="0"/>
        <v>0</v>
      </c>
    </row>
    <row r="35" spans="1:6" s="21" customFormat="1" x14ac:dyDescent="0.2">
      <c r="A35" s="9"/>
      <c r="B35" s="10" t="s">
        <v>24</v>
      </c>
      <c r="C35" s="9"/>
      <c r="D35" s="12"/>
      <c r="E35" s="12"/>
      <c r="F35" s="12">
        <f>SUM(F34:F34)</f>
        <v>0</v>
      </c>
    </row>
    <row r="36" spans="1:6" x14ac:dyDescent="0.2">
      <c r="A36" s="13"/>
      <c r="B36" s="10" t="str">
        <f>B8</f>
        <v>Част: Паркоустройство и благоустройство - I етап</v>
      </c>
      <c r="C36" s="13"/>
      <c r="D36" s="16"/>
      <c r="E36" s="16"/>
      <c r="F36" s="12">
        <f>F35+F32+F26+F22+F16</f>
        <v>0</v>
      </c>
    </row>
    <row r="37" spans="1:6" x14ac:dyDescent="0.2">
      <c r="A37" s="40"/>
      <c r="B37" s="43"/>
      <c r="C37" s="40"/>
      <c r="D37" s="41"/>
      <c r="E37" s="41"/>
      <c r="F37" s="41"/>
    </row>
    <row r="38" spans="1:6" x14ac:dyDescent="0.2">
      <c r="A38" s="40"/>
      <c r="B38" s="42" t="s">
        <v>49</v>
      </c>
      <c r="C38" s="40"/>
      <c r="D38" s="41"/>
      <c r="E38" s="41"/>
      <c r="F38" s="41"/>
    </row>
    <row r="39" spans="1:6" x14ac:dyDescent="0.2">
      <c r="A39" s="40"/>
      <c r="B39" s="42" t="s">
        <v>50</v>
      </c>
      <c r="C39" s="40"/>
      <c r="D39" s="41"/>
      <c r="E39" s="41"/>
      <c r="F39" s="41"/>
    </row>
    <row r="40" spans="1:6" x14ac:dyDescent="0.2">
      <c r="A40" s="40"/>
      <c r="B40" s="42"/>
      <c r="C40" s="40"/>
      <c r="D40" s="41"/>
      <c r="E40" s="41"/>
      <c r="F40" s="41"/>
    </row>
    <row r="41" spans="1:6" x14ac:dyDescent="0.2">
      <c r="A41" s="40"/>
      <c r="B41" s="42" t="s">
        <v>51</v>
      </c>
      <c r="C41" s="40"/>
      <c r="D41" s="41"/>
      <c r="E41" s="41"/>
      <c r="F41" s="41"/>
    </row>
  </sheetData>
  <mergeCells count="5">
    <mergeCell ref="A1:F1"/>
    <mergeCell ref="A2:F2"/>
    <mergeCell ref="A3:E3"/>
    <mergeCell ref="A4:F4"/>
    <mergeCell ref="A5:F5"/>
  </mergeCells>
  <pageMargins left="0.7" right="0.7" top="0.36" bottom="0.54" header="0.3" footer="0.3"/>
  <pageSetup scale="96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Рекапитулация_Етапи</vt:lpstr>
      <vt:lpstr>KSS_I_etap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2018-07-02T12:42:46Z</cp:lastPrinted>
  <dcterms:created xsi:type="dcterms:W3CDTF">2017-08-20T16:48:44Z</dcterms:created>
  <dcterms:modified xsi:type="dcterms:W3CDTF">2018-07-02T12:44:22Z</dcterms:modified>
</cp:coreProperties>
</file>